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rflorgroup-my.sharepoint.com/personal/ingemar_jensen_gradus_com/Documents/Marketing files/"/>
    </mc:Choice>
  </mc:AlternateContent>
  <xr:revisionPtr revIDLastSave="2" documentId="8_{73BDF427-02B3-43F4-8C70-A7A9C0F85C5C}" xr6:coauthVersionLast="44" xr6:coauthVersionMax="44" xr10:uidLastSave="{C2981FD3-225C-49FD-873D-D386C1B8A2CF}"/>
  <workbookProtection workbookAlgorithmName="SHA-512" workbookHashValue="apmUVygKDrWw2MSgAXT+M/+Rnivn8sTIny2BeejaXPB9XDcPEPrvyxCV81IolIqWZxdF499fb7LC5QmswgwJBA==" workbookSaltValue="hYi07q0fNJv7pApFTEOzqw==" workbookSpinCount="100000" lockStructure="1"/>
  <bookViews>
    <workbookView xWindow="-120" yWindow="-120" windowWidth="29040" windowHeight="15840" firstSheet="1" activeTab="1" xr2:uid="{49510640-529C-4C90-BDDD-34C670F2CFCD}"/>
  </bookViews>
  <sheets>
    <sheet name="Sheet4" sheetId="4" state="hidden" r:id="rId1"/>
    <sheet name="Grip Calculator" sheetId="2" r:id="rId2"/>
    <sheet name="Sheet1" sheetId="1" state="hidden" r:id="rId3"/>
  </sheets>
  <definedNames>
    <definedName name="Absorbent">TblAbs[[#All],[Absorbent]]</definedName>
    <definedName name="NonAbsorbent">TBLnon[[#All],[NonAbsorbent]]</definedName>
    <definedName name="Surface">Sheet4!$A$1:$B$1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3" i="1" l="1"/>
  <c r="H56" i="1"/>
  <c r="H57" i="1"/>
  <c r="H58" i="1"/>
  <c r="H59" i="1"/>
  <c r="H55" i="1"/>
  <c r="E7" i="2"/>
  <c r="B9" i="2" s="1"/>
  <c r="F10" i="2"/>
  <c r="D10" i="2"/>
  <c r="B10" i="2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4" i="1"/>
  <c r="H30" i="1"/>
  <c r="H31" i="1"/>
  <c r="H32" i="1"/>
  <c r="H33" i="1"/>
  <c r="H34" i="1"/>
  <c r="H2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10" i="1"/>
</calcChain>
</file>

<file path=xl/sharedStrings.xml><?xml version="1.0" encoding="utf-8"?>
<sst xmlns="http://schemas.openxmlformats.org/spreadsheetml/2006/main" count="244" uniqueCount="88">
  <si>
    <t xml:space="preserve">Tube Size </t>
  </si>
  <si>
    <t xml:space="preserve">Bead Diameter </t>
  </si>
  <si>
    <t>Coverage Per Tube (single bead)</t>
  </si>
  <si>
    <t xml:space="preserve"> 290ml</t>
  </si>
  <si>
    <t>3mm</t>
  </si>
  <si>
    <t xml:space="preserve"> 290ml </t>
  </si>
  <si>
    <t xml:space="preserve">5mm </t>
  </si>
  <si>
    <t>Absorbent Surfaces</t>
  </si>
  <si>
    <t>Non - Absorbent Surfaces</t>
  </si>
  <si>
    <t>Single Channel</t>
  </si>
  <si>
    <t>metres†</t>
  </si>
  <si>
    <t xml:space="preserve">metres† </t>
  </si>
  <si>
    <t>ASVXT1R</t>
  </si>
  <si>
    <t>AKVXT1R</t>
  </si>
  <si>
    <t>ASXT20</t>
  </si>
  <si>
    <t>AKXT50A</t>
  </si>
  <si>
    <t>ARXT81R</t>
  </si>
  <si>
    <t>ASXT11</t>
  </si>
  <si>
    <t>AKXT5A</t>
  </si>
  <si>
    <t>ADXT1R</t>
  </si>
  <si>
    <t>ADXT2R</t>
  </si>
  <si>
    <t>ASRXT13</t>
  </si>
  <si>
    <t>AKRXT53</t>
  </si>
  <si>
    <t>ASXT13</t>
  </si>
  <si>
    <t>AKXT53</t>
  </si>
  <si>
    <t>ADXT3</t>
  </si>
  <si>
    <t>ADXT4</t>
  </si>
  <si>
    <t>GXT11</t>
  </si>
  <si>
    <t>GXT51</t>
  </si>
  <si>
    <t>GRXT81</t>
  </si>
  <si>
    <t>GXT13</t>
  </si>
  <si>
    <t>GXT53</t>
  </si>
  <si>
    <t>AKRXT40</t>
  </si>
  <si>
    <t>SARXT40</t>
  </si>
  <si>
    <t>Surface</t>
  </si>
  <si>
    <t>Absorbent</t>
  </si>
  <si>
    <t>Non-absorbent</t>
  </si>
  <si>
    <t>Channel</t>
  </si>
  <si>
    <t>Type</t>
  </si>
  <si>
    <t>mm</t>
  </si>
  <si>
    <t>no of beads</t>
  </si>
  <si>
    <t>M/tube</t>
  </si>
  <si>
    <t>NonAbsorbent</t>
  </si>
  <si>
    <t>Wide channel</t>
  </si>
  <si>
    <t>ASVXT1R_</t>
  </si>
  <si>
    <t>AKVXT1R_</t>
  </si>
  <si>
    <t>ASXT20_</t>
  </si>
  <si>
    <t>AKXT50A_</t>
  </si>
  <si>
    <t>ARXT81R_</t>
  </si>
  <si>
    <t>ASXT11_</t>
  </si>
  <si>
    <t>AKXT5A_</t>
  </si>
  <si>
    <t>ADXT1R_</t>
  </si>
  <si>
    <t>ADXT2R_</t>
  </si>
  <si>
    <t>ADXT3_</t>
  </si>
  <si>
    <t>ADXT4_</t>
  </si>
  <si>
    <t>GXT11_</t>
  </si>
  <si>
    <t>GXT51_</t>
  </si>
  <si>
    <t>GRXT81_</t>
  </si>
  <si>
    <t>AKRXT40_</t>
  </si>
  <si>
    <t>SARXT40_</t>
  </si>
  <si>
    <t>ASRXT13_</t>
  </si>
  <si>
    <t>AKRXT53_</t>
  </si>
  <si>
    <t>ASXT13_</t>
  </si>
  <si>
    <t>AKXT53_</t>
  </si>
  <si>
    <t>GXT13_</t>
  </si>
  <si>
    <t>GXT53_</t>
  </si>
  <si>
    <t>ASRXT40_</t>
  </si>
  <si>
    <t>ASRXT40</t>
  </si>
  <si>
    <t>Meter</t>
  </si>
  <si>
    <t>Single Channel-absorbent</t>
  </si>
  <si>
    <t>Single Channel-non absorbent</t>
  </si>
  <si>
    <t xml:space="preserve">      Single Channel-non absorbent</t>
  </si>
  <si>
    <t xml:space="preserve">   Single Channel-absorbent</t>
  </si>
  <si>
    <t>Wide Channel -absorbent</t>
  </si>
  <si>
    <t>Wide Channel -non absorbent</t>
  </si>
  <si>
    <t>Wide channel Absorbent</t>
  </si>
  <si>
    <t>Wide channel-non absorbent</t>
  </si>
  <si>
    <t>Wide channel non abs</t>
  </si>
  <si>
    <r>
      <t xml:space="preserve">GRADUS GRIP kalkylator               </t>
    </r>
    <r>
      <rPr>
        <sz val="26"/>
        <color theme="1"/>
        <rFont val="Arial Nova"/>
        <family val="2"/>
      </rPr>
      <t xml:space="preserve"> </t>
    </r>
    <r>
      <rPr>
        <sz val="22"/>
        <color theme="1"/>
        <rFont val="Arial Nova"/>
        <family val="2"/>
      </rPr>
      <t>för XT trappnosar</t>
    </r>
  </si>
  <si>
    <t>Välj typ av underlag:</t>
  </si>
  <si>
    <t>Välj typ av trappnos:</t>
  </si>
  <si>
    <t>Antal meter trappnos:</t>
  </si>
  <si>
    <t>Du behöver</t>
  </si>
  <si>
    <t>patron(er)</t>
  </si>
  <si>
    <t>att applicera</t>
  </si>
  <si>
    <t xml:space="preserve">mm strängar i  </t>
  </si>
  <si>
    <t>rader enligt bild</t>
  </si>
  <si>
    <t>Hela instruktionen för Gradus Grip hittar du här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</si>
</sst>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ova"/>
      <family val="2"/>
    </font>
    <font>
      <b/>
      <sz val="26"/>
      <color theme="1"/>
      <name val="Arial Nova"/>
      <family val="2"/>
    </font>
    <font>
      <sz val="11"/>
      <color theme="1"/>
      <name val="Arial Nova Cond"/>
      <family val="2"/>
    </font>
    <font>
      <sz val="14"/>
      <color theme="1"/>
      <name val="Arial Nova"/>
      <family val="2"/>
    </font>
    <font>
      <sz val="26"/>
      <color theme="1"/>
      <name val="Arial Nova"/>
      <family val="2"/>
    </font>
    <font>
      <sz val="22"/>
      <color theme="1"/>
      <name val="Arial Nova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1" fontId="0" fillId="0" borderId="0" xfId="0" applyNumberForma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2" borderId="0" xfId="0" applyFont="1" applyFill="1" applyProtection="1">
      <protection locked="0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0" fillId="0" borderId="0" xfId="1" applyFont="1"/>
    <xf numFmtId="0" fontId="3" fillId="0" borderId="0" xfId="0" applyFont="1" applyAlignment="1"/>
    <xf numFmtId="0" fontId="5" fillId="2" borderId="0" xfId="0" applyFont="1" applyFill="1" applyAlignment="1" applyProtection="1"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179843</xdr:rowOff>
    </xdr:from>
    <xdr:to>
      <xdr:col>4</xdr:col>
      <xdr:colOff>247649</xdr:colOff>
      <xdr:row>23</xdr:row>
      <xdr:rowOff>114300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49F947D9-D3DE-4CCE-8753-918670B16268}"/>
            </a:ext>
          </a:extLst>
        </xdr:cNvPr>
        <xdr:cNvGrpSpPr/>
      </xdr:nvGrpSpPr>
      <xdr:grpSpPr>
        <a:xfrm>
          <a:off x="0" y="3427868"/>
          <a:ext cx="2476499" cy="1839457"/>
          <a:chOff x="619126" y="3485018"/>
          <a:chExt cx="2428874" cy="1839457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CDE61974-0ADE-439D-BAF0-FC3722FCEE0D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923"/>
          <a:stretch/>
        </xdr:blipFill>
        <xdr:spPr bwMode="auto">
          <a:xfrm>
            <a:off x="619126" y="3485018"/>
            <a:ext cx="2428874" cy="18394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E74A255D-FA12-43EA-A640-30CEA29FD2CE}"/>
              </a:ext>
            </a:extLst>
          </xdr:cNvPr>
          <xdr:cNvSpPr/>
        </xdr:nvSpPr>
        <xdr:spPr>
          <a:xfrm>
            <a:off x="659555" y="3822264"/>
            <a:ext cx="437971" cy="317088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4</xdr:col>
      <xdr:colOff>200025</xdr:colOff>
      <xdr:row>13</xdr:row>
      <xdr:rowOff>104775</xdr:rowOff>
    </xdr:from>
    <xdr:to>
      <xdr:col>6</xdr:col>
      <xdr:colOff>662634</xdr:colOff>
      <xdr:row>23</xdr:row>
      <xdr:rowOff>30628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CFCD5F0D-F2FE-4C35-AA4B-F79183453EDD}"/>
            </a:ext>
          </a:extLst>
        </xdr:cNvPr>
        <xdr:cNvGrpSpPr/>
      </xdr:nvGrpSpPr>
      <xdr:grpSpPr>
        <a:xfrm>
          <a:off x="2428875" y="3352800"/>
          <a:ext cx="2186634" cy="1830853"/>
          <a:chOff x="3190875" y="3381375"/>
          <a:chExt cx="2672409" cy="1830853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6EC086D3-A327-4E67-A3FA-4930DF55F1CD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75" t="10148"/>
          <a:stretch/>
        </xdr:blipFill>
        <xdr:spPr bwMode="auto">
          <a:xfrm>
            <a:off x="3190875" y="3381375"/>
            <a:ext cx="2672409" cy="183085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4CC60E29-6BB2-4AE0-BA36-DB26ECB9BA81}"/>
              </a:ext>
            </a:extLst>
          </xdr:cNvPr>
          <xdr:cNvSpPr/>
        </xdr:nvSpPr>
        <xdr:spPr>
          <a:xfrm>
            <a:off x="3600351" y="3709726"/>
            <a:ext cx="365678" cy="26474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6</xdr:col>
      <xdr:colOff>600076</xdr:colOff>
      <xdr:row>13</xdr:row>
      <xdr:rowOff>104774</xdr:rowOff>
    </xdr:from>
    <xdr:to>
      <xdr:col>10</xdr:col>
      <xdr:colOff>400050</xdr:colOff>
      <xdr:row>23</xdr:row>
      <xdr:rowOff>92377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4EC28702-B145-4FEE-AFA5-FA4D58892ED7}"/>
            </a:ext>
          </a:extLst>
        </xdr:cNvPr>
        <xdr:cNvGrpSpPr/>
      </xdr:nvGrpSpPr>
      <xdr:grpSpPr>
        <a:xfrm>
          <a:off x="4552951" y="3352799"/>
          <a:ext cx="2562224" cy="1892603"/>
          <a:chOff x="104775" y="6191251"/>
          <a:chExt cx="3933825" cy="2626028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65900342-FE39-4123-A571-4EC81F0BFD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775" y="6191251"/>
            <a:ext cx="3933825" cy="26260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8084DDEF-3BCB-4BCD-B108-D782D42D0104}"/>
              </a:ext>
            </a:extLst>
          </xdr:cNvPr>
          <xdr:cNvSpPr/>
        </xdr:nvSpPr>
        <xdr:spPr>
          <a:xfrm>
            <a:off x="316655" y="6755964"/>
            <a:ext cx="437971" cy="317088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 editAs="oneCell">
    <xdr:from>
      <xdr:col>10</xdr:col>
      <xdr:colOff>508186</xdr:colOff>
      <xdr:row>0</xdr:row>
      <xdr:rowOff>238125</xdr:rowOff>
    </xdr:from>
    <xdr:to>
      <xdr:col>15</xdr:col>
      <xdr:colOff>76208</xdr:colOff>
      <xdr:row>0</xdr:row>
      <xdr:rowOff>666750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29D1BC2-427A-4C43-A690-81D563888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1461" y="238125"/>
          <a:ext cx="2616022" cy="428625"/>
        </a:xfrm>
        <a:prstGeom prst="rect">
          <a:avLst/>
        </a:prstGeom>
      </xdr:spPr>
    </xdr:pic>
    <xdr:clientData/>
  </xdr:twoCellAnchor>
  <xdr:twoCellAnchor editAs="oneCell">
    <xdr:from>
      <xdr:col>10</xdr:col>
      <xdr:colOff>590551</xdr:colOff>
      <xdr:row>13</xdr:row>
      <xdr:rowOff>20022</xdr:rowOff>
    </xdr:from>
    <xdr:to>
      <xdr:col>15</xdr:col>
      <xdr:colOff>352425</xdr:colOff>
      <xdr:row>23</xdr:row>
      <xdr:rowOff>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CD26835B-BB50-4A40-BFDC-8C22D1AA4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6" y="3287097"/>
          <a:ext cx="2809874" cy="1884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142875</xdr:colOff>
      <xdr:row>15</xdr:row>
      <xdr:rowOff>28575</xdr:rowOff>
    </xdr:from>
    <xdr:to>
      <xdr:col>11</xdr:col>
      <xdr:colOff>514350</xdr:colOff>
      <xdr:row>16</xdr:row>
      <xdr:rowOff>133350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669C0CD5-449C-419A-8EF2-3DDBD11FBFD5}"/>
            </a:ext>
          </a:extLst>
        </xdr:cNvPr>
        <xdr:cNvSpPr/>
      </xdr:nvSpPr>
      <xdr:spPr>
        <a:xfrm>
          <a:off x="7905750" y="3676650"/>
          <a:ext cx="371475" cy="295275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85725</xdr:colOff>
      <xdr:row>23</xdr:row>
      <xdr:rowOff>47625</xdr:rowOff>
    </xdr:from>
    <xdr:to>
      <xdr:col>15</xdr:col>
      <xdr:colOff>228600</xdr:colOff>
      <xdr:row>31</xdr:row>
      <xdr:rowOff>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14708F7A-39D4-4CEB-BBA8-E95FC657AEE5}"/>
            </a:ext>
          </a:extLst>
        </xdr:cNvPr>
        <xdr:cNvSpPr txBox="1"/>
      </xdr:nvSpPr>
      <xdr:spPr>
        <a:xfrm>
          <a:off x="7848600" y="5391150"/>
          <a:ext cx="2581275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0" i="0" u="none" strike="noStrike" baseline="0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Applicera limmet på trappkantens undersida i linjära strängar som börjar 5 mm från profilens bakkant. En andra sträng bör appliceras 10 mm från den främre kanten av profilen med ytterligare 2 strängar med Gradus Grip applicerade med lika avstånd mellan den inre och yttre strängen</a:t>
          </a:r>
          <a:endParaRPr lang="en-GB" sz="1100">
            <a:latin typeface="Arial Nova Cond" panose="020B0506020202020204" pitchFamily="34" charset="0"/>
          </a:endParaRPr>
        </a:p>
      </xdr:txBody>
    </xdr:sp>
    <xdr:clientData/>
  </xdr:twoCellAnchor>
  <xdr:twoCellAnchor>
    <xdr:from>
      <xdr:col>6</xdr:col>
      <xdr:colOff>800100</xdr:colOff>
      <xdr:row>23</xdr:row>
      <xdr:rowOff>47625</xdr:rowOff>
    </xdr:from>
    <xdr:to>
      <xdr:col>11</xdr:col>
      <xdr:colOff>9525</xdr:colOff>
      <xdr:row>31</xdr:row>
      <xdr:rowOff>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90F8C561-08E7-451C-AD2C-EF3733B608FD}"/>
            </a:ext>
          </a:extLst>
        </xdr:cNvPr>
        <xdr:cNvSpPr txBox="1"/>
      </xdr:nvSpPr>
      <xdr:spPr>
        <a:xfrm>
          <a:off x="5191125" y="5391150"/>
          <a:ext cx="2581275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0" i="0" u="none" strike="noStrike" baseline="0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Applicera limmet på trappkantens undersida i linjära strängar som börjar 5 mm från profilens bakkant. En andra sträng bör appliceras i mitten av profilen.</a:t>
          </a:r>
        </a:p>
        <a:p>
          <a:r>
            <a:rPr lang="en-GB" sz="1100" b="0" i="0" u="none" strike="noStrike" baseline="0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Addera sedan en tredje limsträng ungefär 10 mm från framkanten</a:t>
          </a:r>
          <a:endParaRPr lang="en-GB" sz="1100">
            <a:latin typeface="Arial Nova Cond" panose="020B0506020202020204" pitchFamily="34" charset="0"/>
          </a:endParaRPr>
        </a:p>
      </xdr:txBody>
    </xdr:sp>
    <xdr:clientData/>
  </xdr:twoCellAnchor>
  <xdr:twoCellAnchor>
    <xdr:from>
      <xdr:col>4</xdr:col>
      <xdr:colOff>371475</xdr:colOff>
      <xdr:row>23</xdr:row>
      <xdr:rowOff>47625</xdr:rowOff>
    </xdr:from>
    <xdr:to>
      <xdr:col>6</xdr:col>
      <xdr:colOff>742950</xdr:colOff>
      <xdr:row>31</xdr:row>
      <xdr:rowOff>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5766105-0C53-4480-BE66-D66737BAFA8A}"/>
            </a:ext>
          </a:extLst>
        </xdr:cNvPr>
        <xdr:cNvSpPr txBox="1"/>
      </xdr:nvSpPr>
      <xdr:spPr>
        <a:xfrm>
          <a:off x="2552700" y="5391150"/>
          <a:ext cx="2581275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0" i="0" u="none" strike="noStrike" baseline="0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Applicera limmet på trappkantens undersida i linjära strängar som börjar 5 mm från profilens bakkant. En andra sträng bör appliceras 10 mm från profilens främre kant och en tredje sträng i mitten av profilen. </a:t>
          </a:r>
          <a:endParaRPr lang="en-GB" sz="1100">
            <a:latin typeface="Arial Nova Cond" panose="020B0506020202020204" pitchFamily="34" charset="0"/>
          </a:endParaRPr>
        </a:p>
      </xdr:txBody>
    </xdr:sp>
    <xdr:clientData/>
  </xdr:twoCellAnchor>
  <xdr:twoCellAnchor>
    <xdr:from>
      <xdr:col>0</xdr:col>
      <xdr:colOff>1</xdr:colOff>
      <xdr:row>23</xdr:row>
      <xdr:rowOff>47625</xdr:rowOff>
    </xdr:from>
    <xdr:to>
      <xdr:col>4</xdr:col>
      <xdr:colOff>302776</xdr:colOff>
      <xdr:row>31</xdr:row>
      <xdr:rowOff>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729C0089-3A16-49A9-849C-C57121531546}"/>
            </a:ext>
          </a:extLst>
        </xdr:cNvPr>
        <xdr:cNvSpPr txBox="1"/>
      </xdr:nvSpPr>
      <xdr:spPr>
        <a:xfrm>
          <a:off x="1" y="5391150"/>
          <a:ext cx="2484000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0" i="0" u="none" strike="noStrike" baseline="0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Applicera limmet på trappkantens undersida i linjära strängar som börjar 5 mm från profilens bakkant. En andra sträng bör appliceras i mitten av profilen</a:t>
          </a:r>
          <a:endParaRPr lang="en-GB" sz="1100">
            <a:latin typeface="Arial Nova Cond" panose="020B0506020202020204" pitchFamily="34" charset="0"/>
          </a:endParaRPr>
        </a:p>
      </xdr:txBody>
    </xdr:sp>
    <xdr:clientData/>
  </xdr:twoCellAnchor>
  <xdr:twoCellAnchor editAs="oneCell">
    <xdr:from>
      <xdr:col>12</xdr:col>
      <xdr:colOff>276226</xdr:colOff>
      <xdr:row>2</xdr:row>
      <xdr:rowOff>9524</xdr:rowOff>
    </xdr:from>
    <xdr:to>
      <xdr:col>15</xdr:col>
      <xdr:colOff>93925</xdr:colOff>
      <xdr:row>10</xdr:row>
      <xdr:rowOff>55823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613BD469-71A1-4511-8C43-A7F648772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210551" y="1085849"/>
          <a:ext cx="1646499" cy="16464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9ADC55-048F-4C87-8F54-271A07A247FE}" name="TblAbs" displayName="TblAbs" ref="A1:A26" totalsRowShown="0">
  <autoFilter ref="A1:A26" xr:uid="{EE9EF13D-6C54-4531-8A6B-839E2B13AFB3}"/>
  <tableColumns count="1">
    <tableColumn id="1" xr3:uid="{E3A0DCF0-78B9-47FD-899E-E8CEA57D6A3C}" name="Absorbent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14DBE1-5F3C-471E-B8C9-C18F3C32D238}" name="TBLnon" displayName="TBLnon" ref="B1:B26" totalsRowShown="0">
  <autoFilter ref="B1:B26" xr:uid="{F1F8CAFB-B813-422A-B7EB-396DA229722A}"/>
  <tableColumns count="1">
    <tableColumn id="1" xr3:uid="{224128D5-69D4-482C-9A79-2C2654DFF475}" name="NonAbsorben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radus.com/files/webfm/uploaded/Downloads_Gradus%20Grip/Gradus%20Grip%20-%20Stair%20Edging%20Product%20Data%20Sheet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C0B84-51A9-4819-8A14-97A1D60C6874}">
  <dimension ref="A1:B26"/>
  <sheetViews>
    <sheetView workbookViewId="0">
      <selection activeCell="B27" sqref="B27"/>
    </sheetView>
  </sheetViews>
  <sheetFormatPr defaultRowHeight="15" x14ac:dyDescent="0.25"/>
  <cols>
    <col min="1" max="1" width="12.42578125" customWidth="1"/>
    <col min="2" max="2" width="16.85546875" customWidth="1"/>
  </cols>
  <sheetData>
    <row r="1" spans="1:2" x14ac:dyDescent="0.25">
      <c r="A1" t="s">
        <v>35</v>
      </c>
      <c r="B1" t="s">
        <v>42</v>
      </c>
    </row>
    <row r="2" spans="1:2" x14ac:dyDescent="0.25">
      <c r="A2" t="s">
        <v>12</v>
      </c>
      <c r="B2" t="s">
        <v>44</v>
      </c>
    </row>
    <row r="3" spans="1:2" x14ac:dyDescent="0.25">
      <c r="A3" t="s">
        <v>13</v>
      </c>
      <c r="B3" t="s">
        <v>45</v>
      </c>
    </row>
    <row r="4" spans="1:2" x14ac:dyDescent="0.25">
      <c r="A4" t="s">
        <v>14</v>
      </c>
      <c r="B4" t="s">
        <v>46</v>
      </c>
    </row>
    <row r="5" spans="1:2" x14ac:dyDescent="0.25">
      <c r="A5" t="s">
        <v>15</v>
      </c>
      <c r="B5" t="s">
        <v>47</v>
      </c>
    </row>
    <row r="6" spans="1:2" x14ac:dyDescent="0.25">
      <c r="A6" t="s">
        <v>16</v>
      </c>
      <c r="B6" t="s">
        <v>48</v>
      </c>
    </row>
    <row r="7" spans="1:2" x14ac:dyDescent="0.25">
      <c r="A7" t="s">
        <v>17</v>
      </c>
      <c r="B7" t="s">
        <v>49</v>
      </c>
    </row>
    <row r="8" spans="1:2" x14ac:dyDescent="0.25">
      <c r="A8" t="s">
        <v>18</v>
      </c>
      <c r="B8" t="s">
        <v>50</v>
      </c>
    </row>
    <row r="9" spans="1:2" x14ac:dyDescent="0.25">
      <c r="A9" t="s">
        <v>16</v>
      </c>
      <c r="B9" t="s">
        <v>48</v>
      </c>
    </row>
    <row r="10" spans="1:2" x14ac:dyDescent="0.25">
      <c r="A10" t="s">
        <v>19</v>
      </c>
      <c r="B10" t="s">
        <v>51</v>
      </c>
    </row>
    <row r="11" spans="1:2" x14ac:dyDescent="0.25">
      <c r="A11" t="s">
        <v>20</v>
      </c>
      <c r="B11" t="s">
        <v>52</v>
      </c>
    </row>
    <row r="12" spans="1:2" x14ac:dyDescent="0.25">
      <c r="A12" t="s">
        <v>19</v>
      </c>
      <c r="B12" t="s">
        <v>51</v>
      </c>
    </row>
    <row r="13" spans="1:2" x14ac:dyDescent="0.25">
      <c r="A13" t="s">
        <v>20</v>
      </c>
      <c r="B13" t="s">
        <v>52</v>
      </c>
    </row>
    <row r="14" spans="1:2" x14ac:dyDescent="0.25">
      <c r="A14" t="s">
        <v>25</v>
      </c>
      <c r="B14" t="s">
        <v>53</v>
      </c>
    </row>
    <row r="15" spans="1:2" x14ac:dyDescent="0.25">
      <c r="A15" t="s">
        <v>26</v>
      </c>
      <c r="B15" t="s">
        <v>54</v>
      </c>
    </row>
    <row r="16" spans="1:2" x14ac:dyDescent="0.25">
      <c r="A16" t="s">
        <v>27</v>
      </c>
      <c r="B16" t="s">
        <v>55</v>
      </c>
    </row>
    <row r="17" spans="1:2" x14ac:dyDescent="0.25">
      <c r="A17" t="s">
        <v>28</v>
      </c>
      <c r="B17" t="s">
        <v>56</v>
      </c>
    </row>
    <row r="18" spans="1:2" x14ac:dyDescent="0.25">
      <c r="A18" t="s">
        <v>29</v>
      </c>
      <c r="B18" t="s">
        <v>57</v>
      </c>
    </row>
    <row r="19" spans="1:2" x14ac:dyDescent="0.25">
      <c r="A19" t="s">
        <v>32</v>
      </c>
      <c r="B19" t="s">
        <v>58</v>
      </c>
    </row>
    <row r="20" spans="1:2" x14ac:dyDescent="0.25">
      <c r="A20" t="s">
        <v>67</v>
      </c>
      <c r="B20" t="s">
        <v>66</v>
      </c>
    </row>
    <row r="21" spans="1:2" x14ac:dyDescent="0.25">
      <c r="A21" t="s">
        <v>21</v>
      </c>
      <c r="B21" t="s">
        <v>60</v>
      </c>
    </row>
    <row r="22" spans="1:2" x14ac:dyDescent="0.25">
      <c r="A22" t="s">
        <v>22</v>
      </c>
      <c r="B22" t="s">
        <v>61</v>
      </c>
    </row>
    <row r="23" spans="1:2" x14ac:dyDescent="0.25">
      <c r="A23" t="s">
        <v>23</v>
      </c>
      <c r="B23" t="s">
        <v>62</v>
      </c>
    </row>
    <row r="24" spans="1:2" x14ac:dyDescent="0.25">
      <c r="A24" t="s">
        <v>24</v>
      </c>
      <c r="B24" t="s">
        <v>63</v>
      </c>
    </row>
    <row r="25" spans="1:2" x14ac:dyDescent="0.25">
      <c r="A25" t="s">
        <v>30</v>
      </c>
      <c r="B25" t="s">
        <v>64</v>
      </c>
    </row>
    <row r="26" spans="1:2" x14ac:dyDescent="0.25">
      <c r="A26" t="s">
        <v>31</v>
      </c>
      <c r="B26" t="s">
        <v>65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B8A9D-9AE0-4348-A8E4-CD8C332D11C6}">
  <dimension ref="A1:L26"/>
  <sheetViews>
    <sheetView showGridLines="0" tabSelected="1" workbookViewId="0">
      <selection activeCell="A9" sqref="A9"/>
    </sheetView>
  </sheetViews>
  <sheetFormatPr defaultRowHeight="15" x14ac:dyDescent="0.25"/>
  <cols>
    <col min="1" max="1" width="13" customWidth="1"/>
    <col min="2" max="2" width="3.7109375" customWidth="1"/>
    <col min="3" max="3" width="13.42578125" customWidth="1"/>
    <col min="4" max="4" width="3.28515625" bestFit="1" customWidth="1"/>
    <col min="5" max="5" width="16.7109375" customWidth="1"/>
    <col min="7" max="7" width="14" customWidth="1"/>
  </cols>
  <sheetData>
    <row r="1" spans="1:12" ht="71.25" customHeight="1" x14ac:dyDescent="0.4">
      <c r="A1" s="16" t="s">
        <v>78</v>
      </c>
      <c r="B1" s="17"/>
      <c r="C1" s="17"/>
      <c r="D1" s="17"/>
      <c r="E1" s="17"/>
      <c r="F1" s="17"/>
      <c r="G1" s="17"/>
    </row>
    <row r="2" spans="1:12" ht="13.5" customHeight="1" x14ac:dyDescent="0.45">
      <c r="A2" s="10"/>
      <c r="B2" s="11"/>
      <c r="C2" s="11"/>
      <c r="D2" s="11"/>
      <c r="E2" s="11"/>
      <c r="F2" s="11"/>
      <c r="G2" s="11"/>
    </row>
    <row r="3" spans="1:12" x14ac:dyDescent="0.25">
      <c r="A3" s="14" t="s">
        <v>79</v>
      </c>
      <c r="B3" s="14"/>
      <c r="C3" s="14"/>
      <c r="D3" s="15" t="s">
        <v>42</v>
      </c>
      <c r="E3" s="15"/>
    </row>
    <row r="4" spans="1:12" x14ac:dyDescent="0.25">
      <c r="A4" s="14" t="s">
        <v>80</v>
      </c>
      <c r="B4" s="14"/>
      <c r="C4" s="14"/>
      <c r="D4" s="15" t="s">
        <v>64</v>
      </c>
      <c r="E4" s="15"/>
    </row>
    <row r="5" spans="1:12" x14ac:dyDescent="0.25">
      <c r="A5" s="14" t="s">
        <v>81</v>
      </c>
      <c r="B5" s="14"/>
      <c r="C5" s="14"/>
      <c r="D5" s="6">
        <v>15</v>
      </c>
      <c r="E5" s="5" t="s">
        <v>68</v>
      </c>
    </row>
    <row r="7" spans="1:12" x14ac:dyDescent="0.25">
      <c r="E7" s="3">
        <f>VLOOKUP(D4,Sheet1!A9:H59,8,FALSE)</f>
        <v>9.5</v>
      </c>
    </row>
    <row r="8" spans="1:12" x14ac:dyDescent="0.25">
      <c r="A8" s="13" t="s">
        <v>87</v>
      </c>
    </row>
    <row r="9" spans="1:12" ht="18" x14ac:dyDescent="0.25">
      <c r="A9" s="4" t="s">
        <v>82</v>
      </c>
      <c r="B9" s="8">
        <f>ROUNDUP(D5/E7,0)</f>
        <v>2</v>
      </c>
      <c r="C9" s="4" t="s">
        <v>83</v>
      </c>
      <c r="D9" s="4"/>
      <c r="E9" s="4"/>
      <c r="F9" s="4"/>
    </row>
    <row r="10" spans="1:12" ht="18" x14ac:dyDescent="0.25">
      <c r="A10" s="7" t="s">
        <v>84</v>
      </c>
      <c r="B10" s="8">
        <f>VLOOKUP(D4,Sheet1!A9:H59,6,FALSE)</f>
        <v>3</v>
      </c>
      <c r="C10" s="4" t="s">
        <v>85</v>
      </c>
      <c r="D10" s="8">
        <f>VLOOKUP(D4,Sheet1!A9:H59,7,FALSE)</f>
        <v>4</v>
      </c>
      <c r="E10" s="4" t="s">
        <v>86</v>
      </c>
      <c r="F10" s="9" t="str">
        <f>VLOOKUP(D4,Sheet1!A9:H59,3,FALSE)</f>
        <v>Wide channel-non absorbent</v>
      </c>
    </row>
    <row r="12" spans="1:1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2" x14ac:dyDescent="0.25">
      <c r="A13" s="4" t="s">
        <v>72</v>
      </c>
      <c r="B13" s="4"/>
      <c r="C13" s="4"/>
      <c r="D13" s="4"/>
      <c r="E13" s="4" t="s">
        <v>71</v>
      </c>
      <c r="G13" s="4"/>
      <c r="H13" s="4" t="s">
        <v>73</v>
      </c>
      <c r="I13" s="4"/>
      <c r="K13" s="4"/>
      <c r="L13" s="4" t="s">
        <v>74</v>
      </c>
    </row>
    <row r="14" spans="1:12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26" spans="10:10" x14ac:dyDescent="0.25">
      <c r="J26" s="12"/>
    </row>
  </sheetData>
  <sheetProtection algorithmName="SHA-512" hashValue="4bAbp6yPeCqRw6APIPwixI2lxT5k+RcEBfjTZbevF/KywguD/gIaP/bShPS7e05iVYFkCWtTqWaLVZNORs1Z0g==" saltValue="dNF7kmtdrn77VwVW7UxOWA==" spinCount="100000" sheet="1" objects="1" scenarios="1"/>
  <mergeCells count="6">
    <mergeCell ref="A1:G1"/>
    <mergeCell ref="A3:C3"/>
    <mergeCell ref="A4:C4"/>
    <mergeCell ref="A5:C5"/>
    <mergeCell ref="D3:E3"/>
    <mergeCell ref="D4:E4"/>
  </mergeCells>
  <dataValidations disablePrompts="1" count="2">
    <dataValidation type="list" showInputMessage="1" showErrorMessage="1" sqref="D3" xr:uid="{421733BE-25B7-4197-93CD-05427A50C75B}">
      <formula1>Surface</formula1>
    </dataValidation>
    <dataValidation type="list" allowBlank="1" showInputMessage="1" showErrorMessage="1" sqref="D4" xr:uid="{3ADF9A03-6893-414E-BB88-31EE85E65A93}">
      <formula1>INDIRECT(D3)</formula1>
    </dataValidation>
  </dataValidations>
  <hyperlinks>
    <hyperlink ref="A8" r:id="rId1" display="The full instructions for Gradus Grip you find here" xr:uid="{DDB8AF67-2C5E-4E84-9A0C-B69AC14FA29B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63356-BB64-45F1-8266-0824F0E2D273}">
  <dimension ref="A1:M59"/>
  <sheetViews>
    <sheetView topLeftCell="A17" workbookViewId="0">
      <selection activeCell="H68" sqref="H68"/>
    </sheetView>
  </sheetViews>
  <sheetFormatPr defaultRowHeight="15" x14ac:dyDescent="0.25"/>
  <cols>
    <col min="1" max="1" width="14.28515625" bestFit="1" customWidth="1"/>
    <col min="2" max="2" width="14.5703125" bestFit="1" customWidth="1"/>
    <col min="3" max="3" width="28.28515625" bestFit="1" customWidth="1"/>
    <col min="4" max="4" width="14.7109375" bestFit="1" customWidth="1"/>
    <col min="5" max="5" width="3" bestFit="1" customWidth="1"/>
    <col min="6" max="6" width="8.7109375" bestFit="1" customWidth="1"/>
    <col min="7" max="7" width="14.28515625" bestFit="1" customWidth="1"/>
    <col min="8" max="8" width="15" bestFit="1" customWidth="1"/>
    <col min="9" max="9" width="14.28515625" bestFit="1" customWidth="1"/>
    <col min="10" max="10" width="15" bestFit="1" customWidth="1"/>
  </cols>
  <sheetData>
    <row r="1" spans="1:13" x14ac:dyDescent="0.25">
      <c r="A1" t="s">
        <v>0</v>
      </c>
      <c r="D1" t="s">
        <v>1</v>
      </c>
      <c r="E1" s="18" t="s">
        <v>2</v>
      </c>
      <c r="F1" s="18"/>
      <c r="G1" s="18" t="s">
        <v>7</v>
      </c>
      <c r="H1" s="18"/>
      <c r="I1" s="18" t="s">
        <v>8</v>
      </c>
      <c r="J1" s="18"/>
    </row>
    <row r="2" spans="1:13" x14ac:dyDescent="0.25">
      <c r="G2" t="s">
        <v>9</v>
      </c>
      <c r="H2" t="s">
        <v>43</v>
      </c>
      <c r="I2" t="s">
        <v>9</v>
      </c>
      <c r="J2" t="s">
        <v>43</v>
      </c>
      <c r="K2" t="s">
        <v>77</v>
      </c>
    </row>
    <row r="3" spans="1:13" x14ac:dyDescent="0.25">
      <c r="A3" t="s">
        <v>3</v>
      </c>
      <c r="D3" t="s">
        <v>4</v>
      </c>
      <c r="E3">
        <v>38</v>
      </c>
      <c r="F3" t="s">
        <v>10</v>
      </c>
      <c r="I3" s="2">
        <v>2</v>
      </c>
      <c r="J3">
        <v>3</v>
      </c>
      <c r="K3">
        <v>4</v>
      </c>
    </row>
    <row r="4" spans="1:13" x14ac:dyDescent="0.25">
      <c r="A4" t="s">
        <v>5</v>
      </c>
      <c r="D4" t="s">
        <v>6</v>
      </c>
      <c r="E4">
        <v>14</v>
      </c>
      <c r="F4" t="s">
        <v>11</v>
      </c>
      <c r="G4">
        <v>2</v>
      </c>
      <c r="H4">
        <v>3</v>
      </c>
    </row>
    <row r="9" spans="1:13" x14ac:dyDescent="0.25">
      <c r="A9" t="s">
        <v>38</v>
      </c>
      <c r="B9" t="s">
        <v>34</v>
      </c>
      <c r="C9" t="s">
        <v>37</v>
      </c>
      <c r="F9" t="s">
        <v>39</v>
      </c>
      <c r="G9" t="s">
        <v>40</v>
      </c>
      <c r="H9" t="s">
        <v>41</v>
      </c>
      <c r="M9" t="s">
        <v>34</v>
      </c>
    </row>
    <row r="10" spans="1:13" x14ac:dyDescent="0.25">
      <c r="A10" t="s">
        <v>12</v>
      </c>
      <c r="B10" t="s">
        <v>35</v>
      </c>
      <c r="C10" t="s">
        <v>69</v>
      </c>
      <c r="D10">
        <v>1</v>
      </c>
      <c r="F10">
        <v>5</v>
      </c>
      <c r="G10">
        <v>2</v>
      </c>
      <c r="H10">
        <f>$E$4/$G$4</f>
        <v>7</v>
      </c>
    </row>
    <row r="11" spans="1:13" x14ac:dyDescent="0.25">
      <c r="A11" t="s">
        <v>13</v>
      </c>
      <c r="B11" t="s">
        <v>35</v>
      </c>
      <c r="C11" t="s">
        <v>69</v>
      </c>
      <c r="D11">
        <v>1</v>
      </c>
      <c r="F11">
        <v>5</v>
      </c>
      <c r="G11">
        <v>2</v>
      </c>
      <c r="H11">
        <f t="shared" ref="H11:H28" si="0">$E$4/$G$4</f>
        <v>7</v>
      </c>
      <c r="M11" t="s">
        <v>35</v>
      </c>
    </row>
    <row r="12" spans="1:13" x14ac:dyDescent="0.25">
      <c r="A12" t="s">
        <v>14</v>
      </c>
      <c r="B12" t="s">
        <v>35</v>
      </c>
      <c r="C12" t="s">
        <v>69</v>
      </c>
      <c r="D12">
        <v>1</v>
      </c>
      <c r="F12">
        <v>5</v>
      </c>
      <c r="G12">
        <v>2</v>
      </c>
      <c r="H12">
        <f t="shared" si="0"/>
        <v>7</v>
      </c>
      <c r="M12" t="s">
        <v>36</v>
      </c>
    </row>
    <row r="13" spans="1:13" x14ac:dyDescent="0.25">
      <c r="A13" t="s">
        <v>15</v>
      </c>
      <c r="B13" t="s">
        <v>35</v>
      </c>
      <c r="C13" t="s">
        <v>69</v>
      </c>
      <c r="D13">
        <v>1</v>
      </c>
      <c r="F13">
        <v>5</v>
      </c>
      <c r="G13">
        <v>2</v>
      </c>
      <c r="H13">
        <f t="shared" si="0"/>
        <v>7</v>
      </c>
    </row>
    <row r="14" spans="1:13" x14ac:dyDescent="0.25">
      <c r="A14" t="s">
        <v>16</v>
      </c>
      <c r="B14" t="s">
        <v>35</v>
      </c>
      <c r="C14" t="s">
        <v>69</v>
      </c>
      <c r="D14">
        <v>1</v>
      </c>
      <c r="F14">
        <v>5</v>
      </c>
      <c r="G14">
        <v>2</v>
      </c>
      <c r="H14">
        <f t="shared" si="0"/>
        <v>7</v>
      </c>
    </row>
    <row r="15" spans="1:13" x14ac:dyDescent="0.25">
      <c r="A15" t="s">
        <v>17</v>
      </c>
      <c r="B15" t="s">
        <v>35</v>
      </c>
      <c r="C15" t="s">
        <v>69</v>
      </c>
      <c r="D15">
        <v>1</v>
      </c>
      <c r="F15">
        <v>5</v>
      </c>
      <c r="G15">
        <v>2</v>
      </c>
      <c r="H15">
        <f t="shared" si="0"/>
        <v>7</v>
      </c>
    </row>
    <row r="16" spans="1:13" x14ac:dyDescent="0.25">
      <c r="A16" t="s">
        <v>18</v>
      </c>
      <c r="B16" t="s">
        <v>35</v>
      </c>
      <c r="C16" t="s">
        <v>69</v>
      </c>
      <c r="D16">
        <v>1</v>
      </c>
      <c r="F16">
        <v>5</v>
      </c>
      <c r="G16">
        <v>2</v>
      </c>
      <c r="H16">
        <f t="shared" si="0"/>
        <v>7</v>
      </c>
    </row>
    <row r="17" spans="1:8" x14ac:dyDescent="0.25">
      <c r="A17" t="s">
        <v>16</v>
      </c>
      <c r="B17" t="s">
        <v>35</v>
      </c>
      <c r="C17" t="s">
        <v>69</v>
      </c>
      <c r="D17">
        <v>1</v>
      </c>
      <c r="F17">
        <v>5</v>
      </c>
      <c r="G17">
        <v>2</v>
      </c>
      <c r="H17">
        <f t="shared" si="0"/>
        <v>7</v>
      </c>
    </row>
    <row r="18" spans="1:8" x14ac:dyDescent="0.25">
      <c r="A18" t="s">
        <v>19</v>
      </c>
      <c r="B18" t="s">
        <v>35</v>
      </c>
      <c r="C18" t="s">
        <v>69</v>
      </c>
      <c r="D18">
        <v>1</v>
      </c>
      <c r="F18">
        <v>5</v>
      </c>
      <c r="G18">
        <v>2</v>
      </c>
      <c r="H18">
        <f t="shared" si="0"/>
        <v>7</v>
      </c>
    </row>
    <row r="19" spans="1:8" x14ac:dyDescent="0.25">
      <c r="A19" t="s">
        <v>20</v>
      </c>
      <c r="B19" t="s">
        <v>35</v>
      </c>
      <c r="C19" t="s">
        <v>69</v>
      </c>
      <c r="D19">
        <v>1</v>
      </c>
      <c r="F19">
        <v>5</v>
      </c>
      <c r="G19">
        <v>2</v>
      </c>
      <c r="H19">
        <f t="shared" si="0"/>
        <v>7</v>
      </c>
    </row>
    <row r="20" spans="1:8" x14ac:dyDescent="0.25">
      <c r="A20" t="s">
        <v>19</v>
      </c>
      <c r="B20" t="s">
        <v>35</v>
      </c>
      <c r="C20" t="s">
        <v>69</v>
      </c>
      <c r="D20">
        <v>1</v>
      </c>
      <c r="F20">
        <v>5</v>
      </c>
      <c r="G20">
        <v>2</v>
      </c>
      <c r="H20">
        <f t="shared" si="0"/>
        <v>7</v>
      </c>
    </row>
    <row r="21" spans="1:8" x14ac:dyDescent="0.25">
      <c r="A21" t="s">
        <v>20</v>
      </c>
      <c r="B21" t="s">
        <v>35</v>
      </c>
      <c r="C21" t="s">
        <v>69</v>
      </c>
      <c r="D21">
        <v>1</v>
      </c>
      <c r="F21">
        <v>5</v>
      </c>
      <c r="G21">
        <v>2</v>
      </c>
      <c r="H21">
        <f t="shared" si="0"/>
        <v>7</v>
      </c>
    </row>
    <row r="22" spans="1:8" x14ac:dyDescent="0.25">
      <c r="A22" t="s">
        <v>25</v>
      </c>
      <c r="B22" t="s">
        <v>35</v>
      </c>
      <c r="C22" t="s">
        <v>69</v>
      </c>
      <c r="D22">
        <v>1</v>
      </c>
      <c r="F22">
        <v>5</v>
      </c>
      <c r="G22">
        <v>2</v>
      </c>
      <c r="H22">
        <f t="shared" si="0"/>
        <v>7</v>
      </c>
    </row>
    <row r="23" spans="1:8" x14ac:dyDescent="0.25">
      <c r="A23" t="s">
        <v>26</v>
      </c>
      <c r="B23" t="s">
        <v>35</v>
      </c>
      <c r="C23" t="s">
        <v>69</v>
      </c>
      <c r="D23">
        <v>1</v>
      </c>
      <c r="F23">
        <v>5</v>
      </c>
      <c r="G23">
        <v>2</v>
      </c>
      <c r="H23">
        <f t="shared" si="0"/>
        <v>7</v>
      </c>
    </row>
    <row r="24" spans="1:8" x14ac:dyDescent="0.25">
      <c r="A24" t="s">
        <v>27</v>
      </c>
      <c r="B24" t="s">
        <v>35</v>
      </c>
      <c r="C24" t="s">
        <v>69</v>
      </c>
      <c r="D24">
        <v>1</v>
      </c>
      <c r="F24">
        <v>5</v>
      </c>
      <c r="G24">
        <v>2</v>
      </c>
      <c r="H24">
        <f t="shared" si="0"/>
        <v>7</v>
      </c>
    </row>
    <row r="25" spans="1:8" x14ac:dyDescent="0.25">
      <c r="A25" t="s">
        <v>28</v>
      </c>
      <c r="B25" t="s">
        <v>35</v>
      </c>
      <c r="C25" t="s">
        <v>69</v>
      </c>
      <c r="D25">
        <v>1</v>
      </c>
      <c r="F25">
        <v>5</v>
      </c>
      <c r="G25">
        <v>2</v>
      </c>
      <c r="H25">
        <f t="shared" si="0"/>
        <v>7</v>
      </c>
    </row>
    <row r="26" spans="1:8" x14ac:dyDescent="0.25">
      <c r="A26" t="s">
        <v>29</v>
      </c>
      <c r="B26" t="s">
        <v>35</v>
      </c>
      <c r="C26" t="s">
        <v>69</v>
      </c>
      <c r="D26">
        <v>1</v>
      </c>
      <c r="F26">
        <v>5</v>
      </c>
      <c r="G26">
        <v>2</v>
      </c>
      <c r="H26">
        <f t="shared" si="0"/>
        <v>7</v>
      </c>
    </row>
    <row r="27" spans="1:8" x14ac:dyDescent="0.25">
      <c r="A27" t="s">
        <v>32</v>
      </c>
      <c r="B27" t="s">
        <v>35</v>
      </c>
      <c r="C27" t="s">
        <v>69</v>
      </c>
      <c r="D27">
        <v>1</v>
      </c>
      <c r="F27">
        <v>5</v>
      </c>
      <c r="G27">
        <v>2</v>
      </c>
      <c r="H27">
        <f t="shared" si="0"/>
        <v>7</v>
      </c>
    </row>
    <row r="28" spans="1:8" x14ac:dyDescent="0.25">
      <c r="A28" t="s">
        <v>33</v>
      </c>
      <c r="B28" t="s">
        <v>35</v>
      </c>
      <c r="C28" t="s">
        <v>69</v>
      </c>
      <c r="D28">
        <v>1</v>
      </c>
      <c r="F28">
        <v>5</v>
      </c>
      <c r="G28">
        <v>2</v>
      </c>
      <c r="H28">
        <f t="shared" si="0"/>
        <v>7</v>
      </c>
    </row>
    <row r="29" spans="1:8" x14ac:dyDescent="0.25">
      <c r="A29" t="s">
        <v>21</v>
      </c>
      <c r="B29" t="s">
        <v>35</v>
      </c>
      <c r="C29" t="s">
        <v>75</v>
      </c>
      <c r="D29">
        <v>2</v>
      </c>
      <c r="F29">
        <v>5</v>
      </c>
      <c r="G29">
        <v>3</v>
      </c>
      <c r="H29" s="1">
        <f>$E$4/$H$4</f>
        <v>4.666666666666667</v>
      </c>
    </row>
    <row r="30" spans="1:8" x14ac:dyDescent="0.25">
      <c r="A30" t="s">
        <v>22</v>
      </c>
      <c r="B30" t="s">
        <v>35</v>
      </c>
      <c r="C30" t="s">
        <v>75</v>
      </c>
      <c r="D30">
        <v>2</v>
      </c>
      <c r="F30">
        <v>5</v>
      </c>
      <c r="G30">
        <v>3</v>
      </c>
      <c r="H30" s="1">
        <f t="shared" ref="H30:H34" si="1">$E$4/$H$4</f>
        <v>4.666666666666667</v>
      </c>
    </row>
    <row r="31" spans="1:8" x14ac:dyDescent="0.25">
      <c r="A31" t="s">
        <v>23</v>
      </c>
      <c r="B31" t="s">
        <v>35</v>
      </c>
      <c r="C31" t="s">
        <v>75</v>
      </c>
      <c r="D31">
        <v>2</v>
      </c>
      <c r="F31">
        <v>5</v>
      </c>
      <c r="G31">
        <v>3</v>
      </c>
      <c r="H31" s="1">
        <f t="shared" si="1"/>
        <v>4.666666666666667</v>
      </c>
    </row>
    <row r="32" spans="1:8" x14ac:dyDescent="0.25">
      <c r="A32" t="s">
        <v>24</v>
      </c>
      <c r="B32" t="s">
        <v>35</v>
      </c>
      <c r="C32" t="s">
        <v>75</v>
      </c>
      <c r="D32">
        <v>2</v>
      </c>
      <c r="F32">
        <v>5</v>
      </c>
      <c r="G32">
        <v>3</v>
      </c>
      <c r="H32" s="1">
        <f t="shared" si="1"/>
        <v>4.666666666666667</v>
      </c>
    </row>
    <row r="33" spans="1:8" x14ac:dyDescent="0.25">
      <c r="A33" t="s">
        <v>30</v>
      </c>
      <c r="B33" t="s">
        <v>35</v>
      </c>
      <c r="C33" t="s">
        <v>75</v>
      </c>
      <c r="D33">
        <v>2</v>
      </c>
      <c r="F33">
        <v>5</v>
      </c>
      <c r="G33">
        <v>3</v>
      </c>
      <c r="H33" s="1">
        <f t="shared" si="1"/>
        <v>4.666666666666667</v>
      </c>
    </row>
    <row r="34" spans="1:8" x14ac:dyDescent="0.25">
      <c r="A34" t="s">
        <v>31</v>
      </c>
      <c r="B34" t="s">
        <v>35</v>
      </c>
      <c r="C34" t="s">
        <v>75</v>
      </c>
      <c r="D34">
        <v>2</v>
      </c>
      <c r="F34">
        <v>5</v>
      </c>
      <c r="G34">
        <v>3</v>
      </c>
      <c r="H34" s="1">
        <f t="shared" si="1"/>
        <v>4.666666666666667</v>
      </c>
    </row>
    <row r="35" spans="1:8" x14ac:dyDescent="0.25">
      <c r="A35" t="s">
        <v>44</v>
      </c>
      <c r="B35" t="s">
        <v>36</v>
      </c>
      <c r="C35" t="s">
        <v>70</v>
      </c>
      <c r="D35">
        <v>3</v>
      </c>
      <c r="F35">
        <v>3</v>
      </c>
      <c r="G35">
        <v>3</v>
      </c>
      <c r="H35" s="1">
        <f t="shared" ref="H35:H54" si="2">$E$3/$I$3</f>
        <v>19</v>
      </c>
    </row>
    <row r="36" spans="1:8" x14ac:dyDescent="0.25">
      <c r="A36" t="s">
        <v>45</v>
      </c>
      <c r="B36" t="s">
        <v>36</v>
      </c>
      <c r="C36" t="s">
        <v>70</v>
      </c>
      <c r="D36">
        <v>3</v>
      </c>
      <c r="F36">
        <v>3</v>
      </c>
      <c r="G36">
        <v>3</v>
      </c>
      <c r="H36" s="1">
        <f t="shared" si="2"/>
        <v>19</v>
      </c>
    </row>
    <row r="37" spans="1:8" x14ac:dyDescent="0.25">
      <c r="A37" t="s">
        <v>46</v>
      </c>
      <c r="B37" t="s">
        <v>36</v>
      </c>
      <c r="C37" t="s">
        <v>70</v>
      </c>
      <c r="D37">
        <v>3</v>
      </c>
      <c r="F37">
        <v>3</v>
      </c>
      <c r="G37">
        <v>3</v>
      </c>
      <c r="H37" s="1">
        <f t="shared" si="2"/>
        <v>19</v>
      </c>
    </row>
    <row r="38" spans="1:8" x14ac:dyDescent="0.25">
      <c r="A38" t="s">
        <v>47</v>
      </c>
      <c r="B38" t="s">
        <v>36</v>
      </c>
      <c r="C38" t="s">
        <v>70</v>
      </c>
      <c r="D38">
        <v>3</v>
      </c>
      <c r="F38">
        <v>3</v>
      </c>
      <c r="G38">
        <v>3</v>
      </c>
      <c r="H38" s="1">
        <f t="shared" si="2"/>
        <v>19</v>
      </c>
    </row>
    <row r="39" spans="1:8" x14ac:dyDescent="0.25">
      <c r="A39" t="s">
        <v>48</v>
      </c>
      <c r="B39" t="s">
        <v>36</v>
      </c>
      <c r="C39" t="s">
        <v>70</v>
      </c>
      <c r="D39">
        <v>3</v>
      </c>
      <c r="F39">
        <v>3</v>
      </c>
      <c r="G39">
        <v>3</v>
      </c>
      <c r="H39" s="1">
        <f t="shared" si="2"/>
        <v>19</v>
      </c>
    </row>
    <row r="40" spans="1:8" x14ac:dyDescent="0.25">
      <c r="A40" t="s">
        <v>49</v>
      </c>
      <c r="B40" t="s">
        <v>36</v>
      </c>
      <c r="C40" t="s">
        <v>70</v>
      </c>
      <c r="D40">
        <v>3</v>
      </c>
      <c r="F40">
        <v>3</v>
      </c>
      <c r="G40">
        <v>3</v>
      </c>
      <c r="H40" s="1">
        <f t="shared" si="2"/>
        <v>19</v>
      </c>
    </row>
    <row r="41" spans="1:8" x14ac:dyDescent="0.25">
      <c r="A41" t="s">
        <v>50</v>
      </c>
      <c r="B41" t="s">
        <v>36</v>
      </c>
      <c r="C41" t="s">
        <v>70</v>
      </c>
      <c r="D41">
        <v>3</v>
      </c>
      <c r="F41">
        <v>3</v>
      </c>
      <c r="G41">
        <v>3</v>
      </c>
      <c r="H41" s="1">
        <f t="shared" si="2"/>
        <v>19</v>
      </c>
    </row>
    <row r="42" spans="1:8" x14ac:dyDescent="0.25">
      <c r="A42" t="s">
        <v>48</v>
      </c>
      <c r="B42" t="s">
        <v>36</v>
      </c>
      <c r="C42" t="s">
        <v>70</v>
      </c>
      <c r="D42">
        <v>3</v>
      </c>
      <c r="F42">
        <v>3</v>
      </c>
      <c r="G42">
        <v>3</v>
      </c>
      <c r="H42" s="1">
        <f t="shared" si="2"/>
        <v>19</v>
      </c>
    </row>
    <row r="43" spans="1:8" x14ac:dyDescent="0.25">
      <c r="A43" t="s">
        <v>51</v>
      </c>
      <c r="B43" t="s">
        <v>36</v>
      </c>
      <c r="C43" t="s">
        <v>70</v>
      </c>
      <c r="D43">
        <v>3</v>
      </c>
      <c r="F43">
        <v>3</v>
      </c>
      <c r="G43">
        <v>3</v>
      </c>
      <c r="H43" s="1">
        <f t="shared" si="2"/>
        <v>19</v>
      </c>
    </row>
    <row r="44" spans="1:8" x14ac:dyDescent="0.25">
      <c r="A44" t="s">
        <v>52</v>
      </c>
      <c r="B44" t="s">
        <v>36</v>
      </c>
      <c r="C44" t="s">
        <v>70</v>
      </c>
      <c r="D44">
        <v>3</v>
      </c>
      <c r="F44">
        <v>3</v>
      </c>
      <c r="G44">
        <v>3</v>
      </c>
      <c r="H44" s="1">
        <f t="shared" si="2"/>
        <v>19</v>
      </c>
    </row>
    <row r="45" spans="1:8" x14ac:dyDescent="0.25">
      <c r="A45" t="s">
        <v>51</v>
      </c>
      <c r="B45" t="s">
        <v>36</v>
      </c>
      <c r="C45" t="s">
        <v>70</v>
      </c>
      <c r="D45">
        <v>3</v>
      </c>
      <c r="F45">
        <v>3</v>
      </c>
      <c r="G45">
        <v>3</v>
      </c>
      <c r="H45" s="1">
        <f t="shared" si="2"/>
        <v>19</v>
      </c>
    </row>
    <row r="46" spans="1:8" x14ac:dyDescent="0.25">
      <c r="A46" t="s">
        <v>52</v>
      </c>
      <c r="B46" t="s">
        <v>36</v>
      </c>
      <c r="C46" t="s">
        <v>70</v>
      </c>
      <c r="D46">
        <v>3</v>
      </c>
      <c r="F46">
        <v>3</v>
      </c>
      <c r="G46">
        <v>3</v>
      </c>
      <c r="H46" s="1">
        <f t="shared" si="2"/>
        <v>19</v>
      </c>
    </row>
    <row r="47" spans="1:8" x14ac:dyDescent="0.25">
      <c r="A47" t="s">
        <v>53</v>
      </c>
      <c r="B47" t="s">
        <v>36</v>
      </c>
      <c r="C47" t="s">
        <v>70</v>
      </c>
      <c r="D47">
        <v>3</v>
      </c>
      <c r="F47">
        <v>3</v>
      </c>
      <c r="G47">
        <v>3</v>
      </c>
      <c r="H47" s="1">
        <f t="shared" si="2"/>
        <v>19</v>
      </c>
    </row>
    <row r="48" spans="1:8" x14ac:dyDescent="0.25">
      <c r="A48" t="s">
        <v>54</v>
      </c>
      <c r="B48" t="s">
        <v>36</v>
      </c>
      <c r="C48" t="s">
        <v>70</v>
      </c>
      <c r="D48">
        <v>3</v>
      </c>
      <c r="F48">
        <v>3</v>
      </c>
      <c r="G48">
        <v>3</v>
      </c>
      <c r="H48" s="1">
        <f t="shared" si="2"/>
        <v>19</v>
      </c>
    </row>
    <row r="49" spans="1:8" x14ac:dyDescent="0.25">
      <c r="A49" t="s">
        <v>55</v>
      </c>
      <c r="B49" t="s">
        <v>36</v>
      </c>
      <c r="C49" t="s">
        <v>70</v>
      </c>
      <c r="D49">
        <v>3</v>
      </c>
      <c r="F49">
        <v>3</v>
      </c>
      <c r="G49">
        <v>3</v>
      </c>
      <c r="H49" s="1">
        <f t="shared" si="2"/>
        <v>19</v>
      </c>
    </row>
    <row r="50" spans="1:8" x14ac:dyDescent="0.25">
      <c r="A50" t="s">
        <v>56</v>
      </c>
      <c r="B50" t="s">
        <v>36</v>
      </c>
      <c r="C50" t="s">
        <v>70</v>
      </c>
      <c r="D50">
        <v>3</v>
      </c>
      <c r="F50">
        <v>3</v>
      </c>
      <c r="G50">
        <v>3</v>
      </c>
      <c r="H50" s="1">
        <f t="shared" si="2"/>
        <v>19</v>
      </c>
    </row>
    <row r="51" spans="1:8" x14ac:dyDescent="0.25">
      <c r="A51" t="s">
        <v>57</v>
      </c>
      <c r="B51" t="s">
        <v>36</v>
      </c>
      <c r="C51" t="s">
        <v>70</v>
      </c>
      <c r="D51">
        <v>3</v>
      </c>
      <c r="F51">
        <v>3</v>
      </c>
      <c r="G51">
        <v>3</v>
      </c>
      <c r="H51" s="1">
        <f t="shared" si="2"/>
        <v>19</v>
      </c>
    </row>
    <row r="52" spans="1:8" x14ac:dyDescent="0.25">
      <c r="A52" t="s">
        <v>58</v>
      </c>
      <c r="B52" t="s">
        <v>36</v>
      </c>
      <c r="C52" t="s">
        <v>70</v>
      </c>
      <c r="D52">
        <v>3</v>
      </c>
      <c r="F52">
        <v>3</v>
      </c>
      <c r="G52">
        <v>3</v>
      </c>
      <c r="H52" s="1">
        <f t="shared" si="2"/>
        <v>19</v>
      </c>
    </row>
    <row r="53" spans="1:8" x14ac:dyDescent="0.25">
      <c r="A53" t="s">
        <v>59</v>
      </c>
      <c r="B53" t="s">
        <v>36</v>
      </c>
      <c r="C53" t="s">
        <v>70</v>
      </c>
      <c r="D53">
        <v>3</v>
      </c>
      <c r="F53">
        <v>3</v>
      </c>
      <c r="G53">
        <v>3</v>
      </c>
      <c r="H53" s="1">
        <f>$E$3/$I$3</f>
        <v>19</v>
      </c>
    </row>
    <row r="54" spans="1:8" x14ac:dyDescent="0.25">
      <c r="A54" t="s">
        <v>60</v>
      </c>
      <c r="B54" t="s">
        <v>36</v>
      </c>
      <c r="C54" t="s">
        <v>76</v>
      </c>
      <c r="D54">
        <v>4</v>
      </c>
      <c r="F54">
        <v>3</v>
      </c>
      <c r="G54">
        <v>4</v>
      </c>
      <c r="H54" s="1">
        <f t="shared" si="2"/>
        <v>19</v>
      </c>
    </row>
    <row r="55" spans="1:8" x14ac:dyDescent="0.25">
      <c r="A55" t="s">
        <v>61</v>
      </c>
      <c r="B55" t="s">
        <v>36</v>
      </c>
      <c r="C55" t="s">
        <v>76</v>
      </c>
      <c r="D55">
        <v>4</v>
      </c>
      <c r="F55">
        <v>3</v>
      </c>
      <c r="G55">
        <v>4</v>
      </c>
      <c r="H55" s="1">
        <f>$E$3/$K$3</f>
        <v>9.5</v>
      </c>
    </row>
    <row r="56" spans="1:8" x14ac:dyDescent="0.25">
      <c r="A56" t="s">
        <v>62</v>
      </c>
      <c r="B56" t="s">
        <v>36</v>
      </c>
      <c r="C56" t="s">
        <v>76</v>
      </c>
      <c r="D56">
        <v>4</v>
      </c>
      <c r="F56">
        <v>3</v>
      </c>
      <c r="G56">
        <v>4</v>
      </c>
      <c r="H56" s="1">
        <f t="shared" ref="H56:H59" si="3">$E$3/$K$3</f>
        <v>9.5</v>
      </c>
    </row>
    <row r="57" spans="1:8" x14ac:dyDescent="0.25">
      <c r="A57" t="s">
        <v>63</v>
      </c>
      <c r="B57" t="s">
        <v>36</v>
      </c>
      <c r="C57" t="s">
        <v>76</v>
      </c>
      <c r="D57">
        <v>4</v>
      </c>
      <c r="F57">
        <v>3</v>
      </c>
      <c r="G57">
        <v>4</v>
      </c>
      <c r="H57" s="1">
        <f t="shared" si="3"/>
        <v>9.5</v>
      </c>
    </row>
    <row r="58" spans="1:8" x14ac:dyDescent="0.25">
      <c r="A58" t="s">
        <v>64</v>
      </c>
      <c r="B58" t="s">
        <v>36</v>
      </c>
      <c r="C58" t="s">
        <v>76</v>
      </c>
      <c r="D58">
        <v>4</v>
      </c>
      <c r="F58">
        <v>3</v>
      </c>
      <c r="G58">
        <v>4</v>
      </c>
      <c r="H58" s="1">
        <f t="shared" si="3"/>
        <v>9.5</v>
      </c>
    </row>
    <row r="59" spans="1:8" x14ac:dyDescent="0.25">
      <c r="A59" t="s">
        <v>65</v>
      </c>
      <c r="B59" t="s">
        <v>36</v>
      </c>
      <c r="C59" t="s">
        <v>76</v>
      </c>
      <c r="D59">
        <v>4</v>
      </c>
      <c r="F59">
        <v>3</v>
      </c>
      <c r="G59">
        <v>4</v>
      </c>
      <c r="H59" s="1">
        <f t="shared" si="3"/>
        <v>9.5</v>
      </c>
    </row>
  </sheetData>
  <mergeCells count="3">
    <mergeCell ref="G1:H1"/>
    <mergeCell ref="I1:J1"/>
    <mergeCell ref="E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9B60DBAABD7945AD72E6CFC864A626" ma:contentTypeVersion="12" ma:contentTypeDescription="Create a new document." ma:contentTypeScope="" ma:versionID="9d53beaf6e7266ba6901beeefee6e5a9">
  <xsd:schema xmlns:xsd="http://www.w3.org/2001/XMLSchema" xmlns:xs="http://www.w3.org/2001/XMLSchema" xmlns:p="http://schemas.microsoft.com/office/2006/metadata/properties" xmlns:ns3="10007473-1bb9-4818-9a65-4a839a70d4a2" xmlns:ns4="19a68ede-4715-41d4-a47a-5e50fd3aaa1c" targetNamespace="http://schemas.microsoft.com/office/2006/metadata/properties" ma:root="true" ma:fieldsID="475399055dea5d3cbba62cfed2ba59ea" ns3:_="" ns4:_="">
    <xsd:import namespace="10007473-1bb9-4818-9a65-4a839a70d4a2"/>
    <xsd:import namespace="19a68ede-4715-41d4-a47a-5e50fd3aaa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07473-1bb9-4818-9a65-4a839a70d4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a68ede-4715-41d4-a47a-5e50fd3aaa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172067-9BC6-4E8F-A380-E7AC68FFB14B}">
  <ds:schemaRefs>
    <ds:schemaRef ds:uri="http://schemas.microsoft.com/office/2006/metadata/properties"/>
    <ds:schemaRef ds:uri="10007473-1bb9-4818-9a65-4a839a70d4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9a68ede-4715-41d4-a47a-5e50fd3aaa1c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552000-15EA-4D71-81B4-CB9C283F81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9AEF89-BC35-4E3C-9969-61F28061DE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007473-1bb9-4818-9a65-4a839a70d4a2"/>
    <ds:schemaRef ds:uri="19a68ede-4715-41d4-a47a-5e50fd3aaa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Sheet4</vt:lpstr>
      <vt:lpstr>Grip Calculator</vt:lpstr>
      <vt:lpstr>Sheet1</vt:lpstr>
      <vt:lpstr>Absorbent</vt:lpstr>
      <vt:lpstr>NonAbsorbent</vt:lpstr>
      <vt:lpstr>Surface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Ingemar Jensen</dc:creator>
  <cp:lastModifiedBy>Ingemar Jensen</cp:lastModifiedBy>
  <dcterms:created xsi:type="dcterms:W3CDTF">2020-04-24T09:37:36Z</dcterms:created>
  <dcterms:modified xsi:type="dcterms:W3CDTF">2020-04-29T11:45:33Z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0x010100269B60DBAABD7945AD72E6CFC864A626</vt:lpwstr>
  </property>
</Properties>
</file>